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0" windowWidth="32760" windowHeight="20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'Лист1'!$A$1:$J$19</definedName>
  </definedNames>
  <calcPr fullCalcOnLoad="1"/>
</workbook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<sst xmlns="http://schemas.openxmlformats.org/spreadsheetml/2006/main" count="65" uniqueCount="54">
  <si>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</si>
  <si>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</si>
  <si>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</si>
  <si>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</si>
  <si>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</si>
  <si>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</si>
  <si>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</si>
  <si>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</si>
  <si>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</si>
  <si>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</si>
  <si>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</si>
  <si>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</si>
  <si>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</si>
  <si>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</si>
  <si>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</si>
  <si>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</si>
  <si>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</si>
  <si>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</si>
  <si>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</si>
  <si>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</si>
  <si>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</si>
  <si>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</si>
  <si>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</si>
  <si>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</si>
  <si>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</si>
  <si>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</si>
  <si>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</si>
  <si>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</si>
  <si>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</si>
  <si>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</si>
  <si>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1/10</t>
  </si>
  <si>
    <t>2/30</t>
  </si>
  <si>
    <t>1/30</t>
  </si>
  <si>
    <t>Какао с молоком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</si>
  <si>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</si>
  <si>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</si>
  <si>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</si>
  <si>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</si>
  <si>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</si>
  <si>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</si>
  <si>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</si>
  <si>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</si>
  <si>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</si>
  <si>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Макаронные изделия отварные</t>
  </si>
  <si>
    <t>Компот из смеси сухофруктов</t>
  </si>
  <si>
    <t>кисло-мол.продукт</t>
  </si>
  <si>
    <t>1/80</t>
  </si>
  <si>
    <t>90/30</t>
  </si>
  <si>
    <t>Сок в ассортименте (упаковка)</t>
  </si>
  <si>
    <t>1/150</t>
  </si>
  <si>
    <t>Йогур десертный (в индивидуальной промышленной упаковке, производитель ООО "Хладкомбинат" г. Благовещенск)</t>
  </si>
  <si>
    <t>Булочка Ромашка</t>
  </si>
  <si>
    <t>1/50</t>
  </si>
  <si>
    <t>Средняя школа №35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</si>
</sst>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center" vertical="center"/>
    </xf>
    <xf numFmtId="0" fontId="39" fillId="33" borderId="10" xfId="0" applyFont="1" applyFill="1" applyBorder="1" applyAlignment="1">
      <alignment horizontal="left"/>
    </xf>
    <xf numFmtId="49" fontId="39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39" fillId="33" borderId="12" xfId="0" applyFont="1" applyFill="1" applyBorder="1" applyAlignment="1">
      <alignment horizontal="left"/>
    </xf>
    <xf numFmtId="0" fontId="39" fillId="33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2" fontId="39" fillId="33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39" fillId="33" borderId="16" xfId="0" applyFont="1" applyFill="1" applyBorder="1" applyAlignment="1">
      <alignment/>
    </xf>
    <xf numFmtId="49" fontId="39" fillId="33" borderId="15" xfId="0" applyNumberFormat="1" applyFont="1" applyFill="1" applyBorder="1" applyAlignment="1">
      <alignment horizontal="center"/>
    </xf>
    <xf numFmtId="2" fontId="39" fillId="33" borderId="15" xfId="0" applyNumberFormat="1" applyFont="1" applyFill="1" applyBorder="1" applyAlignment="1">
      <alignment horizontal="center"/>
    </xf>
    <xf numFmtId="2" fontId="2" fillId="33" borderId="15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2" fontId="2" fillId="33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49" fontId="39" fillId="33" borderId="21" xfId="0" applyNumberFormat="1" applyFont="1" applyFill="1" applyBorder="1" applyAlignment="1">
      <alignment horizontal="center"/>
    </xf>
    <xf numFmtId="2" fontId="39" fillId="33" borderId="21" xfId="0" applyNumberFormat="1" applyFont="1" applyFill="1" applyBorder="1" applyAlignment="1">
      <alignment horizontal="center"/>
    </xf>
    <xf numFmtId="2" fontId="39" fillId="0" borderId="21" xfId="0" applyNumberFormat="1" applyFont="1" applyBorder="1" applyAlignment="1">
      <alignment horizontal="center" vertical="center"/>
    </xf>
    <xf numFmtId="2" fontId="39" fillId="0" borderId="22" xfId="0" applyNumberFormat="1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left"/>
    </xf>
    <xf numFmtId="2" fontId="2" fillId="33" borderId="15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39" fillId="33" borderId="24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2" fontId="39" fillId="33" borderId="19" xfId="0" applyNumberFormat="1" applyFont="1" applyFill="1" applyBorder="1" applyAlignment="1">
      <alignment horizontal="center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2" fontId="39" fillId="0" borderId="29" xfId="0" applyNumberFormat="1" applyFont="1" applyBorder="1" applyAlignment="1">
      <alignment horizontal="center" vertical="center"/>
    </xf>
    <xf numFmtId="2" fontId="39" fillId="0" borderId="30" xfId="0" applyNumberFormat="1" applyFont="1" applyBorder="1" applyAlignment="1">
      <alignment horizontal="center" vertical="center"/>
    </xf>
    <xf numFmtId="49" fontId="39" fillId="33" borderId="29" xfId="0" applyNumberFormat="1" applyFont="1" applyFill="1" applyBorder="1" applyAlignment="1">
      <alignment horizontal="center"/>
    </xf>
    <xf numFmtId="2" fontId="39" fillId="33" borderId="29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9" fillId="33" borderId="24" xfId="0" applyFont="1" applyFill="1" applyBorder="1" applyAlignment="1">
      <alignment/>
    </xf>
    <xf numFmtId="0" fontId="39" fillId="33" borderId="29" xfId="0" applyFont="1" applyFill="1" applyBorder="1" applyAlignment="1">
      <alignment horizontal="left"/>
    </xf>
    <xf numFmtId="0" fontId="39" fillId="33" borderId="24" xfId="0" applyFont="1" applyFill="1" applyBorder="1" applyAlignment="1">
      <alignment wrapText="1"/>
    </xf>
    <xf numFmtId="49" fontId="39" fillId="33" borderId="21" xfId="0" applyNumberFormat="1" applyFont="1" applyFill="1" applyBorder="1" applyAlignment="1">
      <alignment horizontal="center" vertical="center"/>
    </xf>
    <xf numFmtId="2" fontId="39" fillId="33" borderId="21" xfId="0" applyNumberFormat="1" applyFont="1" applyFill="1" applyBorder="1" applyAlignment="1">
      <alignment horizontal="center" vertical="center"/>
    </xf>
    <xf numFmtId="2" fontId="0" fillId="0" borderId="12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11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150" zoomScaleSheetLayoutView="150" zoomScalePageLayoutView="0" workbookViewId="0" topLeftCell="A1">
      <selection activeCell="B2" sqref="B2"/>
    </sheetView>
  </sheetViews>
  <sheetFormatPr defaultColWidth="8.8515625" defaultRowHeight="15"/>
  <cols>
    <col min="1" max="1" width="14.421875" style="0" customWidth="1"/>
    <col min="2" max="2" width="13.140625" style="0" customWidth="1"/>
    <col min="3" max="3" width="8.140625" style="0" customWidth="1"/>
    <col min="4" max="4" width="38.8515625" style="0" customWidth="1"/>
    <col min="5" max="6" width="8.8515625" style="0" customWidth="1"/>
    <col min="7" max="7" width="10.28125" style="0" customWidth="1"/>
    <col min="8" max="8" width="10.421875" style="0" customWidth="1"/>
    <col min="9" max="9" width="10.28125" style="0" customWidth="1"/>
    <col min="10" max="10" width="11.00390625" style="0" customWidth="1"/>
    <col min="11" max="11" width="8.8515625" style="0" customWidth="1"/>
    <col min="12" max="12" width="12.140625" style="0" customWidth="1"/>
  </cols>
  <sheetData>
    <row r="1" spans="1:10" ht="15">
      <c r="A1" t="s">
        <v>0</v>
      </c>
      <c r="B1" s="58" t="s">
        <v>53</v>
      </c>
      <c r="C1" s="59"/>
      <c r="D1" s="60"/>
      <c r="E1" t="s">
        <v>11</v>
      </c>
      <c r="F1" s="1"/>
      <c r="I1" t="s">
        <v>12</v>
      </c>
      <c r="J1" s="3">
        <v>44963</v>
      </c>
    </row>
    <row r="2" ht="15.75" thickBot="1"/>
    <row r="3" spans="1:12" ht="15.75" thickBot="1">
      <c r="A3" s="39" t="s">
        <v>1</v>
      </c>
      <c r="B3" s="40" t="s">
        <v>2</v>
      </c>
      <c r="C3" s="41" t="s">
        <v>3</v>
      </c>
      <c r="D3" s="41" t="s">
        <v>4</v>
      </c>
      <c r="E3" s="41" t="s">
        <v>5</v>
      </c>
      <c r="F3" s="41" t="s">
        <v>6</v>
      </c>
      <c r="G3" s="42" t="s">
        <v>7</v>
      </c>
      <c r="H3" s="41" t="s">
        <v>8</v>
      </c>
      <c r="I3" s="41" t="s">
        <v>9</v>
      </c>
      <c r="J3" s="43" t="s">
        <v>10</v>
      </c>
      <c r="L3" s="7"/>
    </row>
    <row r="4" spans="1:12" ht="15">
      <c r="A4" s="16" t="s">
        <v>13</v>
      </c>
      <c r="B4" s="17" t="s">
        <v>16</v>
      </c>
      <c r="C4" s="18">
        <v>262</v>
      </c>
      <c r="D4" s="19" t="s">
        <v>36</v>
      </c>
      <c r="E4" s="20" t="s">
        <v>34</v>
      </c>
      <c r="F4" s="21">
        <v>21.57</v>
      </c>
      <c r="G4" s="21">
        <v>192.08</v>
      </c>
      <c r="H4" s="22">
        <v>5.69</v>
      </c>
      <c r="I4" s="22">
        <v>6.1</v>
      </c>
      <c r="J4" s="23">
        <v>28.62</v>
      </c>
      <c r="L4" s="7"/>
    </row>
    <row r="5" spans="1:12" ht="15">
      <c r="A5" s="24"/>
      <c r="B5" s="2" t="s">
        <v>15</v>
      </c>
      <c r="C5" s="8">
        <v>105</v>
      </c>
      <c r="D5" s="10" t="s">
        <v>37</v>
      </c>
      <c r="E5" s="5" t="s">
        <v>30</v>
      </c>
      <c r="F5" s="6">
        <v>11.38</v>
      </c>
      <c r="G5" s="6">
        <v>74.8</v>
      </c>
      <c r="H5" s="11">
        <v>0.05</v>
      </c>
      <c r="I5" s="11">
        <v>8.25</v>
      </c>
      <c r="J5" s="25">
        <v>0.08</v>
      </c>
      <c r="L5" s="7"/>
    </row>
    <row r="6" spans="1:12" ht="15">
      <c r="A6" s="24"/>
      <c r="B6" s="2" t="s">
        <v>15</v>
      </c>
      <c r="C6" s="8">
        <v>100</v>
      </c>
      <c r="D6" s="9" t="s">
        <v>38</v>
      </c>
      <c r="E6" s="5" t="s">
        <v>39</v>
      </c>
      <c r="F6" s="6">
        <v>20.3</v>
      </c>
      <c r="G6" s="6">
        <f>71.12</f>
        <v>71.12</v>
      </c>
      <c r="H6" s="11">
        <v>5.2</v>
      </c>
      <c r="I6" s="11">
        <v>5.31</v>
      </c>
      <c r="J6" s="25">
        <v>0.69</v>
      </c>
      <c r="L6" s="7"/>
    </row>
    <row r="7" spans="1:12" ht="15">
      <c r="A7" s="24"/>
      <c r="B7" s="2" t="s">
        <v>18</v>
      </c>
      <c r="C7" s="8">
        <v>111</v>
      </c>
      <c r="D7" s="4" t="s">
        <v>26</v>
      </c>
      <c r="E7" s="5" t="s">
        <v>31</v>
      </c>
      <c r="F7" s="6">
        <f>3.34*2</f>
        <v>6.68</v>
      </c>
      <c r="G7" s="6">
        <v>112.36</v>
      </c>
      <c r="H7" s="12">
        <v>2.33</v>
      </c>
      <c r="I7" s="12">
        <v>1.3</v>
      </c>
      <c r="J7" s="26">
        <v>23.1</v>
      </c>
      <c r="L7" s="7"/>
    </row>
    <row r="8" spans="1:12" ht="14.25" customHeight="1">
      <c r="A8" s="24"/>
      <c r="B8" s="2" t="s">
        <v>18</v>
      </c>
      <c r="C8" s="8">
        <v>109</v>
      </c>
      <c r="D8" s="4" t="s">
        <v>27</v>
      </c>
      <c r="E8" s="5" t="s">
        <v>32</v>
      </c>
      <c r="F8" s="6">
        <v>2.57</v>
      </c>
      <c r="G8" s="6">
        <v>38.96</v>
      </c>
      <c r="H8" s="13">
        <v>1.48</v>
      </c>
      <c r="I8" s="13">
        <v>0.27</v>
      </c>
      <c r="J8" s="27">
        <v>10.02</v>
      </c>
      <c r="L8" s="7"/>
    </row>
    <row r="9" spans="1:12" ht="15.75" thickBot="1">
      <c r="A9" s="28"/>
      <c r="B9" s="52" t="s">
        <v>17</v>
      </c>
      <c r="C9" s="29">
        <v>382</v>
      </c>
      <c r="D9" s="53" t="s">
        <v>33</v>
      </c>
      <c r="E9" s="30" t="s">
        <v>28</v>
      </c>
      <c r="F9" s="31">
        <v>23.01</v>
      </c>
      <c r="G9" s="31">
        <v>118.6</v>
      </c>
      <c r="H9" s="32">
        <v>4.08</v>
      </c>
      <c r="I9" s="32">
        <v>3.54</v>
      </c>
      <c r="J9" s="33">
        <v>17.58</v>
      </c>
      <c r="L9" s="7"/>
    </row>
    <row r="10" spans="1:12" ht="15">
      <c r="A10" s="16" t="s">
        <v>14</v>
      </c>
      <c r="B10" s="17" t="s">
        <v>15</v>
      </c>
      <c r="C10" s="18">
        <v>48</v>
      </c>
      <c r="D10" s="34" t="s">
        <v>40</v>
      </c>
      <c r="E10" s="20" t="s">
        <v>46</v>
      </c>
      <c r="F10" s="21">
        <v>21.54</v>
      </c>
      <c r="G10" s="21">
        <f>69.14/80*80</f>
        <v>69.14</v>
      </c>
      <c r="H10" s="35">
        <v>1.28</v>
      </c>
      <c r="I10" s="35">
        <v>8.08</v>
      </c>
      <c r="J10" s="36">
        <v>2.4</v>
      </c>
      <c r="L10" s="7"/>
    </row>
    <row r="11" spans="1:12" ht="15">
      <c r="A11" s="24"/>
      <c r="B11" s="2" t="s">
        <v>20</v>
      </c>
      <c r="C11" s="8">
        <v>131</v>
      </c>
      <c r="D11" s="9" t="s">
        <v>41</v>
      </c>
      <c r="E11" s="5" t="s">
        <v>28</v>
      </c>
      <c r="F11" s="6">
        <v>33.53</v>
      </c>
      <c r="G11" s="6">
        <f>130.68/200*200</f>
        <v>130.68</v>
      </c>
      <c r="H11" s="11">
        <v>5.52</v>
      </c>
      <c r="I11" s="11">
        <v>6.08</v>
      </c>
      <c r="J11" s="25">
        <v>13.54</v>
      </c>
      <c r="L11" s="7"/>
    </row>
    <row r="12" spans="1:12" ht="15">
      <c r="A12" s="24"/>
      <c r="B12" s="2" t="s">
        <v>21</v>
      </c>
      <c r="C12" s="8">
        <v>381</v>
      </c>
      <c r="D12" s="9" t="s">
        <v>42</v>
      </c>
      <c r="E12" s="5" t="s">
        <v>47</v>
      </c>
      <c r="F12" s="6">
        <v>71.61</v>
      </c>
      <c r="G12" s="6">
        <f>286.55/120*120</f>
        <v>286.55</v>
      </c>
      <c r="H12" s="13">
        <f>18.01/120*90</f>
        <v>13.5075</v>
      </c>
      <c r="I12" s="13">
        <f>17.19/120*90</f>
        <v>12.892500000000002</v>
      </c>
      <c r="J12" s="27">
        <f>16.27/120*90</f>
        <v>12.2025</v>
      </c>
      <c r="L12" s="7"/>
    </row>
    <row r="13" spans="1:12" ht="15">
      <c r="A13" s="24"/>
      <c r="B13" s="2" t="s">
        <v>22</v>
      </c>
      <c r="C13" s="8">
        <v>291</v>
      </c>
      <c r="D13" s="9" t="s">
        <v>43</v>
      </c>
      <c r="E13" s="5" t="s">
        <v>49</v>
      </c>
      <c r="F13" s="6">
        <f>12.66/150*150</f>
        <v>12.66</v>
      </c>
      <c r="G13" s="6">
        <f>212.62/150*130</f>
        <v>184.27066666666667</v>
      </c>
      <c r="H13" s="13">
        <f>5.85/150*130</f>
        <v>5.07</v>
      </c>
      <c r="I13" s="13">
        <f>5.22/150*130</f>
        <v>4.524</v>
      </c>
      <c r="J13" s="27">
        <f>35.61/150*130</f>
        <v>30.862</v>
      </c>
      <c r="L13" s="7"/>
    </row>
    <row r="14" spans="1:12" ht="15">
      <c r="A14" s="24"/>
      <c r="B14" s="2" t="s">
        <v>24</v>
      </c>
      <c r="C14" s="8">
        <v>108</v>
      </c>
      <c r="D14" s="9" t="s">
        <v>29</v>
      </c>
      <c r="E14" s="5" t="s">
        <v>32</v>
      </c>
      <c r="F14" s="6">
        <v>2.57</v>
      </c>
      <c r="G14" s="6">
        <v>50.19</v>
      </c>
      <c r="H14" s="13">
        <v>1.74</v>
      </c>
      <c r="I14" s="13">
        <v>0.18</v>
      </c>
      <c r="J14" s="27">
        <v>14.76</v>
      </c>
      <c r="L14" s="7"/>
    </row>
    <row r="15" spans="1:12" ht="15">
      <c r="A15" s="24"/>
      <c r="B15" s="2" t="s">
        <v>25</v>
      </c>
      <c r="C15" s="8">
        <v>109</v>
      </c>
      <c r="D15" s="9" t="s">
        <v>27</v>
      </c>
      <c r="E15" s="5" t="s">
        <v>32</v>
      </c>
      <c r="F15" s="6">
        <v>2.57</v>
      </c>
      <c r="G15" s="6">
        <v>38.96</v>
      </c>
      <c r="H15" s="12">
        <v>1.48</v>
      </c>
      <c r="I15" s="12">
        <v>0.27</v>
      </c>
      <c r="J15" s="26">
        <v>10.02</v>
      </c>
      <c r="L15" s="7"/>
    </row>
    <row r="16" spans="1:12" ht="15.75" thickBot="1">
      <c r="A16" s="28"/>
      <c r="B16" s="37" t="s">
        <v>35</v>
      </c>
      <c r="C16" s="29">
        <v>508</v>
      </c>
      <c r="D16" s="38" t="s">
        <v>44</v>
      </c>
      <c r="E16" s="30" t="s">
        <v>28</v>
      </c>
      <c r="F16" s="31">
        <v>9</v>
      </c>
      <c r="G16" s="31">
        <f>73.8/200*200</f>
        <v>73.8</v>
      </c>
      <c r="H16" s="32">
        <v>0.1</v>
      </c>
      <c r="I16" s="32">
        <v>0</v>
      </c>
      <c r="J16" s="33">
        <v>19.4</v>
      </c>
      <c r="L16" s="7"/>
    </row>
    <row r="17" spans="1:12" ht="15">
      <c r="A17" s="24" t="s">
        <v>19</v>
      </c>
      <c r="B17" s="46" t="s">
        <v>23</v>
      </c>
      <c r="C17" s="47">
        <v>566</v>
      </c>
      <c r="D17" s="54" t="s">
        <v>51</v>
      </c>
      <c r="E17" s="50" t="s">
        <v>52</v>
      </c>
      <c r="F17" s="51">
        <v>8.75</v>
      </c>
      <c r="G17" s="51">
        <f>189.37/60*80</f>
        <v>252.49333333333334</v>
      </c>
      <c r="H17" s="48">
        <f>3.95/60*80</f>
        <v>5.2666666666666675</v>
      </c>
      <c r="I17" s="48">
        <f>2.97/60*80</f>
        <v>3.96</v>
      </c>
      <c r="J17" s="49">
        <f>34.73/60*80</f>
        <v>46.306666666666665</v>
      </c>
      <c r="L17" s="7"/>
    </row>
    <row r="18" spans="1:12" ht="15">
      <c r="A18" s="24"/>
      <c r="B18" s="1" t="s">
        <v>35</v>
      </c>
      <c r="C18" s="8">
        <v>518</v>
      </c>
      <c r="D18" s="4" t="s">
        <v>48</v>
      </c>
      <c r="E18" s="5" t="s">
        <v>28</v>
      </c>
      <c r="F18" s="6">
        <v>30.8</v>
      </c>
      <c r="G18" s="6">
        <f>84.44/200*200</f>
        <v>84.44</v>
      </c>
      <c r="H18" s="14">
        <v>1</v>
      </c>
      <c r="I18" s="14">
        <v>0.2</v>
      </c>
      <c r="J18" s="44">
        <v>20.2</v>
      </c>
      <c r="L18" s="15"/>
    </row>
    <row r="19" spans="1:12" ht="43.5" thickBot="1">
      <c r="A19" s="28"/>
      <c r="B19" s="45" t="s">
        <v>45</v>
      </c>
      <c r="C19" s="29">
        <v>464</v>
      </c>
      <c r="D19" s="55" t="s">
        <v>50</v>
      </c>
      <c r="E19" s="56" t="s">
        <v>34</v>
      </c>
      <c r="F19" s="57">
        <v>59.4</v>
      </c>
      <c r="G19" s="57">
        <f>88.4/130*180</f>
        <v>122.4</v>
      </c>
      <c r="H19" s="32">
        <f>3.25/130*200</f>
        <v>5</v>
      </c>
      <c r="I19" s="32">
        <f>2.21/130*200</f>
        <v>3.4000000000000004</v>
      </c>
      <c r="J19" s="33">
        <f>4.55/130*200</f>
        <v>6.999999999999999</v>
      </c>
      <c r="L19" s="7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2023-01-29T06:41:11Z</dcterms:modified>
  <cp:category/>
  <cp:version/>
  <cp:contentType/>
  <cp:contentStatus/>
</cp:coreProperties>
</file>