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Лист1!$A$1:$J$27</definedName>
  </definedNames>
  <calcPr calcId="145621"/>
</workbook>
</file>

<file path=xl/calcChain.xml><?xml version="1.0" encoding="utf-8"?>
<calcChain xmlns="http://schemas.openxmlformats.org/spreadsheetml/2006/main">
  <c r="G24" i="1" l="1"/>
  <c r="G23" i="1"/>
  <c r="F23" i="1"/>
  <c r="G22" i="1"/>
  <c r="F22" i="1"/>
  <c r="G19" i="1"/>
  <c r="G16" i="1"/>
  <c r="F16" i="1"/>
  <c r="G15" i="1"/>
  <c r="G14" i="1"/>
  <c r="F14" i="1"/>
  <c r="G13" i="1"/>
  <c r="F13" i="1"/>
  <c r="F7" i="1"/>
  <c r="G6" i="1"/>
  <c r="J24" i="1" l="1"/>
  <c r="I24" i="1"/>
  <c r="H24" i="1"/>
  <c r="J22" i="1"/>
  <c r="I22" i="1"/>
  <c r="H22" i="1"/>
  <c r="J16" i="1"/>
  <c r="I16" i="1"/>
  <c r="H16" i="1"/>
  <c r="J15" i="1"/>
  <c r="I15" i="1"/>
  <c r="H15" i="1"/>
</calcChain>
</file>

<file path=xl/sharedStrings.xml><?xml version="1.0" encoding="utf-8"?>
<sst xmlns="http://schemas.openxmlformats.org/spreadsheetml/2006/main" count="65" uniqueCount="55">
  <si>
    <t>Школа</t>
  </si>
  <si>
    <t>Прием пищи</t>
  </si>
  <si>
    <t>Раздел</t>
  </si>
  <si>
    <t>№ рец.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</si>
  <si>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</si>
  <si>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</si>
  <si>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</si>
  <si>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</si>
  <si>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</si>
  <si>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</si>
  <si>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</si>
  <si>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Отд/корп</t>
  </si>
  <si>
    <t>День</t>
  </si>
  <si>
    <t>Завтрак</t>
  </si>
  <si>
    <t>Обед</t>
  </si>
  <si>
    <t>закуска</t>
  </si>
  <si>
    <t>гор.блюдо</t>
  </si>
  <si>
    <t>гор.напиток</t>
  </si>
  <si>
    <t>хлеб</t>
  </si>
  <si>
    <t>Полдник</t>
  </si>
  <si>
    <t>1 блюдо</t>
  </si>
  <si>
    <t>2 блюдо</t>
  </si>
  <si>
    <t>гарнир</t>
  </si>
  <si>
    <t>сладкое</t>
  </si>
  <si>
    <t>хлеб бел.</t>
  </si>
  <si>
    <t>хлеб черн.</t>
  </si>
  <si>
    <t>Батоны нарезные</t>
  </si>
  <si>
    <t>Хлеб ржано-пшеничный</t>
  </si>
  <si>
    <t>1/200</t>
  </si>
  <si>
    <t>Хлеб пшеничный</t>
  </si>
  <si>
    <t>1/80</t>
  </si>
  <si>
    <t>1/130</t>
  </si>
  <si>
    <t>1/10</t>
  </si>
  <si>
    <t>2/30</t>
  </si>
  <si>
    <t>1/30</t>
  </si>
  <si>
    <t>Какао с молоком</t>
  </si>
  <si>
    <t>Сок в ассортименте (разливной)</t>
  </si>
  <si>
    <t>1/180</t>
  </si>
  <si>
    <t>напиток</t>
  </si>
  <si>
    <t>Каша манная молочная</t>
  </si>
  <si>
    <t>Масло сливочное</t>
  </si>
  <si>
    <t>Сыр</t>
  </si>
  <si>
    <t>1/20</t>
  </si>
  <si>
    <t>Салат из квашенной капусты</t>
  </si>
  <si>
    <t>Свекольник</t>
  </si>
  <si>
    <t>Котлета в красном соусе</t>
  </si>
  <si>
    <t>70/20</t>
  </si>
  <si>
    <t>Макаронные изделия отварные</t>
  </si>
  <si>
    <t>Компот из смеси сухофруктов</t>
  </si>
  <si>
    <t>Булочка молочная</t>
  </si>
  <si>
    <t>Йогур Бифилайф (в индивидуальной промышленной упаковке, производитель ООО "Молочный край")</t>
  </si>
  <si>
    <t>кисло-мол.продукт</t>
  </si>
  <si>
    <t>1/50</t>
  </si>
  <si>
    <t>1/190</t>
  </si>
  <si>
    <t>Средняя школа №35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</si>
</sst>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0" fillId="0" borderId="4" xfId="0" applyBorder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6" xfId="0" applyBorder="1"/>
    <xf numFmtId="0" fontId="0" fillId="0" borderId="5" xfId="0" applyBorder="1"/>
    <xf numFmtId="0" fontId="0" fillId="0" borderId="7" xfId="0" applyBorder="1"/>
    <xf numFmtId="0" fontId="3" fillId="2" borderId="1" xfId="0" applyFont="1" applyFill="1" applyBorder="1" applyAlignment="1">
      <alignment horizontal="left"/>
    </xf>
    <xf numFmtId="49" fontId="3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0" xfId="0" applyBorder="1"/>
    <xf numFmtId="0" fontId="3" fillId="2" borderId="2" xfId="0" applyFont="1" applyFill="1" applyBorder="1" applyAlignment="1"/>
    <xf numFmtId="0" fontId="0" fillId="0" borderId="1" xfId="0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/>
    </xf>
    <xf numFmtId="0" fontId="3" fillId="2" borderId="2" xfId="0" applyFont="1" applyFill="1" applyBorder="1" applyAlignment="1">
      <alignment wrapText="1"/>
    </xf>
    <xf numFmtId="0" fontId="0" fillId="0" borderId="4" xfId="0" applyBorder="1" applyAlignment="1">
      <alignment vertical="center" wrapText="1"/>
    </xf>
    <xf numFmtId="2" fontId="0" fillId="0" borderId="2" xfId="0" applyNumberFormat="1" applyBorder="1" applyAlignment="1"/>
    <xf numFmtId="2" fontId="0" fillId="0" borderId="3" xfId="0" applyNumberFormat="1" applyBorder="1" applyAlignment="1"/>
    <xf numFmtId="2" fontId="0" fillId="0" borderId="4" xfId="0" applyNumberForma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view="pageBreakPreview" zoomScaleNormal="100" zoomScaleSheetLayoutView="100" workbookViewId="0">
      <selection activeCell="B1" sqref="B1:D1"/>
    </sheetView>
  </sheetViews>
  <sheetFormatPr defaultRowHeight="15" x14ac:dyDescent="0.25"/>
  <cols>
    <col min="1" max="1" width="14.42578125" customWidth="1"/>
    <col min="2" max="2" width="13.140625" customWidth="1"/>
    <col min="3" max="3" width="8.140625" customWidth="1"/>
    <col min="4" max="4" width="38.85546875" customWidth="1"/>
    <col min="7" max="7" width="10.28515625" customWidth="1"/>
    <col min="8" max="8" width="10.5703125" customWidth="1"/>
    <col min="9" max="9" width="10.28515625" customWidth="1"/>
    <col min="10" max="10" width="11" customWidth="1"/>
    <col min="12" max="12" width="12.140625" customWidth="1"/>
  </cols>
  <sheetData>
    <row r="1" spans="1:12" x14ac:dyDescent="0.25">
      <c r="A1" t="s">
        <v>0</v>
      </c>
      <c r="B1" s="25" t="s">
        <v>54</v>
      </c>
      <c r="C1" s="26"/>
      <c r="D1" s="27"/>
      <c r="E1" t="s">
        <v>11</v>
      </c>
      <c r="F1" s="1"/>
      <c r="I1" t="s">
        <v>12</v>
      </c>
      <c r="J1" s="3">
        <v>44550</v>
      </c>
    </row>
    <row r="3" spans="1:12" x14ac:dyDescent="0.25">
      <c r="A3" s="4" t="s">
        <v>1</v>
      </c>
      <c r="B3" s="15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5" t="s">
        <v>7</v>
      </c>
      <c r="H3" s="4" t="s">
        <v>8</v>
      </c>
      <c r="I3" s="4" t="s">
        <v>9</v>
      </c>
      <c r="J3" s="4" t="s">
        <v>10</v>
      </c>
      <c r="L3" s="16"/>
    </row>
    <row r="4" spans="1:12" x14ac:dyDescent="0.25">
      <c r="A4" s="8"/>
      <c r="B4" s="2" t="s">
        <v>16</v>
      </c>
      <c r="C4" s="18">
        <v>262</v>
      </c>
      <c r="D4" s="17" t="s">
        <v>39</v>
      </c>
      <c r="E4" s="10" t="s">
        <v>37</v>
      </c>
      <c r="F4" s="11">
        <v>17.07</v>
      </c>
      <c r="G4" s="11">
        <v>192.08</v>
      </c>
      <c r="H4" s="13">
        <v>5.69</v>
      </c>
      <c r="I4" s="13">
        <v>6.1</v>
      </c>
      <c r="J4" s="13">
        <v>28.62</v>
      </c>
      <c r="L4" s="16"/>
    </row>
    <row r="5" spans="1:12" x14ac:dyDescent="0.25">
      <c r="A5" s="8"/>
      <c r="B5" s="2" t="s">
        <v>15</v>
      </c>
      <c r="C5" s="18">
        <v>105</v>
      </c>
      <c r="D5" s="17" t="s">
        <v>40</v>
      </c>
      <c r="E5" s="10" t="s">
        <v>32</v>
      </c>
      <c r="F5" s="11">
        <v>10.94</v>
      </c>
      <c r="G5" s="11">
        <v>74.8</v>
      </c>
      <c r="H5" s="13">
        <v>0.05</v>
      </c>
      <c r="I5" s="13">
        <v>8.25</v>
      </c>
      <c r="J5" s="13">
        <v>0.08</v>
      </c>
      <c r="L5" s="16"/>
    </row>
    <row r="6" spans="1:12" x14ac:dyDescent="0.25">
      <c r="A6" s="8"/>
      <c r="B6" s="2" t="s">
        <v>15</v>
      </c>
      <c r="C6" s="18">
        <v>100</v>
      </c>
      <c r="D6" s="22" t="s">
        <v>41</v>
      </c>
      <c r="E6" s="10" t="s">
        <v>42</v>
      </c>
      <c r="F6" s="11">
        <v>18.2</v>
      </c>
      <c r="G6" s="11">
        <f>71.12</f>
        <v>71.12</v>
      </c>
      <c r="H6" s="13">
        <v>5.2</v>
      </c>
      <c r="I6" s="13">
        <v>5.31</v>
      </c>
      <c r="J6" s="13">
        <v>0.69</v>
      </c>
      <c r="L6" s="16"/>
    </row>
    <row r="7" spans="1:12" x14ac:dyDescent="0.25">
      <c r="A7" s="8" t="s">
        <v>13</v>
      </c>
      <c r="B7" s="2" t="s">
        <v>18</v>
      </c>
      <c r="C7" s="18">
        <v>111</v>
      </c>
      <c r="D7" s="9" t="s">
        <v>26</v>
      </c>
      <c r="E7" s="10" t="s">
        <v>33</v>
      </c>
      <c r="F7" s="11">
        <f>3.21*2</f>
        <v>6.42</v>
      </c>
      <c r="G7" s="11">
        <v>112.36</v>
      </c>
      <c r="H7" s="14">
        <v>2.33</v>
      </c>
      <c r="I7" s="14">
        <v>1.3</v>
      </c>
      <c r="J7" s="14">
        <v>23.1</v>
      </c>
      <c r="L7" s="16"/>
    </row>
    <row r="8" spans="1:12" ht="14.45" customHeight="1" x14ac:dyDescent="0.25">
      <c r="A8" s="8"/>
      <c r="B8" s="2" t="s">
        <v>18</v>
      </c>
      <c r="C8" s="18">
        <v>109</v>
      </c>
      <c r="D8" s="9" t="s">
        <v>27</v>
      </c>
      <c r="E8" s="10" t="s">
        <v>34</v>
      </c>
      <c r="F8" s="11">
        <v>2.21</v>
      </c>
      <c r="G8" s="11">
        <v>38.96</v>
      </c>
      <c r="H8" s="12">
        <v>1.48</v>
      </c>
      <c r="I8" s="12">
        <v>0.27</v>
      </c>
      <c r="J8" s="12">
        <v>10.02</v>
      </c>
      <c r="L8" s="16"/>
    </row>
    <row r="9" spans="1:12" x14ac:dyDescent="0.25">
      <c r="A9" s="8"/>
      <c r="B9" s="1" t="s">
        <v>17</v>
      </c>
      <c r="C9" s="18">
        <v>382</v>
      </c>
      <c r="D9" s="17" t="s">
        <v>35</v>
      </c>
      <c r="E9" s="10" t="s">
        <v>28</v>
      </c>
      <c r="F9" s="11">
        <v>15.1</v>
      </c>
      <c r="G9" s="11">
        <v>118.6</v>
      </c>
      <c r="H9" s="14">
        <v>4.08</v>
      </c>
      <c r="I9" s="14">
        <v>3.54</v>
      </c>
      <c r="J9" s="14">
        <v>17.579999999999998</v>
      </c>
      <c r="L9" s="16"/>
    </row>
    <row r="10" spans="1:12" x14ac:dyDescent="0.25">
      <c r="A10" s="8"/>
      <c r="B10" s="2"/>
      <c r="C10" s="18"/>
      <c r="D10" s="1"/>
      <c r="E10" s="1"/>
      <c r="F10" s="14"/>
      <c r="G10" s="14"/>
      <c r="H10" s="14"/>
      <c r="I10" s="14"/>
      <c r="J10" s="14"/>
      <c r="L10" s="16"/>
    </row>
    <row r="11" spans="1:12" x14ac:dyDescent="0.25">
      <c r="A11" s="8"/>
      <c r="B11" s="2"/>
      <c r="C11" s="18"/>
      <c r="D11" s="1"/>
      <c r="E11" s="1"/>
      <c r="F11" s="14"/>
      <c r="G11" s="14"/>
      <c r="H11" s="14"/>
      <c r="I11" s="14"/>
      <c r="J11" s="14"/>
      <c r="L11" s="16"/>
    </row>
    <row r="12" spans="1:12" x14ac:dyDescent="0.25">
      <c r="A12" s="8"/>
      <c r="B12" s="2"/>
      <c r="C12" s="18"/>
      <c r="D12" s="1"/>
      <c r="E12" s="1"/>
      <c r="F12" s="14"/>
      <c r="G12" s="14"/>
      <c r="H12" s="14"/>
      <c r="I12" s="14"/>
      <c r="J12" s="14"/>
      <c r="L12" s="16"/>
    </row>
    <row r="13" spans="1:12" x14ac:dyDescent="0.25">
      <c r="A13" s="7"/>
      <c r="B13" s="2" t="s">
        <v>15</v>
      </c>
      <c r="C13" s="18">
        <v>48</v>
      </c>
      <c r="D13" s="22" t="s">
        <v>43</v>
      </c>
      <c r="E13" s="10" t="s">
        <v>52</v>
      </c>
      <c r="F13" s="11">
        <f>15.01/80*50</f>
        <v>9.3812499999999996</v>
      </c>
      <c r="G13" s="11">
        <f>69.14/80*50</f>
        <v>43.212499999999999</v>
      </c>
      <c r="H13" s="12">
        <v>1.28</v>
      </c>
      <c r="I13" s="12">
        <v>8.08</v>
      </c>
      <c r="J13" s="12">
        <v>2.4</v>
      </c>
      <c r="L13" s="16"/>
    </row>
    <row r="14" spans="1:12" x14ac:dyDescent="0.25">
      <c r="A14" s="8"/>
      <c r="B14" s="2" t="s">
        <v>20</v>
      </c>
      <c r="C14" s="18">
        <v>131</v>
      </c>
      <c r="D14" s="22" t="s">
        <v>44</v>
      </c>
      <c r="E14" s="10" t="s">
        <v>53</v>
      </c>
      <c r="F14" s="11">
        <f>29.62/200*190</f>
        <v>28.139000000000003</v>
      </c>
      <c r="G14" s="11">
        <f>130.68/200*190</f>
        <v>124.146</v>
      </c>
      <c r="H14" s="13">
        <v>5.52</v>
      </c>
      <c r="I14" s="13">
        <v>6.08</v>
      </c>
      <c r="J14" s="13">
        <v>13.54</v>
      </c>
      <c r="L14" s="16"/>
    </row>
    <row r="15" spans="1:12" x14ac:dyDescent="0.25">
      <c r="A15" s="8"/>
      <c r="B15" s="2" t="s">
        <v>21</v>
      </c>
      <c r="C15" s="18">
        <v>381</v>
      </c>
      <c r="D15" s="22" t="s">
        <v>45</v>
      </c>
      <c r="E15" s="10" t="s">
        <v>46</v>
      </c>
      <c r="F15" s="11">
        <v>55.72</v>
      </c>
      <c r="G15" s="11">
        <f>286.55/120*90</f>
        <v>214.91250000000002</v>
      </c>
      <c r="H15" s="12">
        <f>18.01/120*90</f>
        <v>13.5075</v>
      </c>
      <c r="I15" s="12">
        <f>17.19/120*90</f>
        <v>12.892500000000002</v>
      </c>
      <c r="J15" s="12">
        <f>16.27/120*90</f>
        <v>12.202500000000001</v>
      </c>
      <c r="L15" s="16"/>
    </row>
    <row r="16" spans="1:12" x14ac:dyDescent="0.25">
      <c r="A16" s="8"/>
      <c r="B16" s="2" t="s">
        <v>22</v>
      </c>
      <c r="C16" s="18">
        <v>291</v>
      </c>
      <c r="D16" s="22" t="s">
        <v>47</v>
      </c>
      <c r="E16" s="10" t="s">
        <v>31</v>
      </c>
      <c r="F16" s="11">
        <f>11.88/150*130</f>
        <v>10.296000000000001</v>
      </c>
      <c r="G16" s="11">
        <f>212.62/150*130</f>
        <v>184.27066666666667</v>
      </c>
      <c r="H16" s="12">
        <f>5.85/150*130</f>
        <v>5.07</v>
      </c>
      <c r="I16" s="12">
        <f>5.22/150*130</f>
        <v>4.524</v>
      </c>
      <c r="J16" s="12">
        <f>35.61/150*130</f>
        <v>30.861999999999998</v>
      </c>
      <c r="L16" s="16"/>
    </row>
    <row r="17" spans="1:12" x14ac:dyDescent="0.25">
      <c r="A17" s="8" t="s">
        <v>14</v>
      </c>
      <c r="B17" s="2" t="s">
        <v>24</v>
      </c>
      <c r="C17" s="18">
        <v>108</v>
      </c>
      <c r="D17" s="22" t="s">
        <v>29</v>
      </c>
      <c r="E17" s="10" t="s">
        <v>34</v>
      </c>
      <c r="F17" s="11">
        <v>2.4300000000000002</v>
      </c>
      <c r="G17" s="11">
        <v>50.19</v>
      </c>
      <c r="H17" s="12">
        <v>1.74</v>
      </c>
      <c r="I17" s="12">
        <v>0.18</v>
      </c>
      <c r="J17" s="12">
        <v>14.76</v>
      </c>
      <c r="L17" s="16"/>
    </row>
    <row r="18" spans="1:12" x14ac:dyDescent="0.25">
      <c r="A18" s="8"/>
      <c r="B18" s="2" t="s">
        <v>25</v>
      </c>
      <c r="C18" s="18">
        <v>109</v>
      </c>
      <c r="D18" s="22" t="s">
        <v>27</v>
      </c>
      <c r="E18" s="10" t="s">
        <v>34</v>
      </c>
      <c r="F18" s="11">
        <v>2.21</v>
      </c>
      <c r="G18" s="11">
        <v>38.96</v>
      </c>
      <c r="H18" s="14">
        <v>1.48</v>
      </c>
      <c r="I18" s="14">
        <v>0.27</v>
      </c>
      <c r="J18" s="14">
        <v>10.02</v>
      </c>
      <c r="L18" s="16"/>
    </row>
    <row r="19" spans="1:12" x14ac:dyDescent="0.25">
      <c r="A19" s="8"/>
      <c r="B19" s="2" t="s">
        <v>38</v>
      </c>
      <c r="C19" s="18">
        <v>508</v>
      </c>
      <c r="D19" s="22" t="s">
        <v>48</v>
      </c>
      <c r="E19" s="10" t="s">
        <v>37</v>
      </c>
      <c r="F19" s="11">
        <v>7.87</v>
      </c>
      <c r="G19" s="11">
        <f>73.8/200*180</f>
        <v>66.42</v>
      </c>
      <c r="H19" s="14">
        <v>0.1</v>
      </c>
      <c r="I19" s="14">
        <v>0</v>
      </c>
      <c r="J19" s="14">
        <v>19.399999999999999</v>
      </c>
      <c r="L19" s="16"/>
    </row>
    <row r="20" spans="1:12" x14ac:dyDescent="0.25">
      <c r="A20" s="8"/>
      <c r="B20" s="2"/>
      <c r="C20" s="18"/>
      <c r="D20" s="1"/>
      <c r="E20" s="1"/>
      <c r="F20" s="14"/>
      <c r="G20" s="14"/>
      <c r="H20" s="14"/>
      <c r="I20" s="14"/>
      <c r="J20" s="14"/>
      <c r="L20" s="16"/>
    </row>
    <row r="21" spans="1:12" x14ac:dyDescent="0.25">
      <c r="A21" s="8"/>
      <c r="B21" s="2"/>
      <c r="C21" s="18"/>
      <c r="D21" s="1"/>
      <c r="E21" s="1"/>
      <c r="F21" s="14"/>
      <c r="G21" s="14"/>
      <c r="H21" s="14"/>
      <c r="I21" s="14"/>
      <c r="J21" s="14"/>
      <c r="L21" s="16"/>
    </row>
    <row r="22" spans="1:12" x14ac:dyDescent="0.25">
      <c r="A22" s="7"/>
      <c r="B22" s="2" t="s">
        <v>23</v>
      </c>
      <c r="C22" s="18">
        <v>566</v>
      </c>
      <c r="D22" s="9" t="s">
        <v>49</v>
      </c>
      <c r="E22" s="10" t="s">
        <v>30</v>
      </c>
      <c r="F22" s="11">
        <f>13.16/60*80</f>
        <v>17.546666666666667</v>
      </c>
      <c r="G22" s="11">
        <f>189.37/60*80</f>
        <v>252.49333333333334</v>
      </c>
      <c r="H22" s="14">
        <f>3.95/60*80</f>
        <v>5.2666666666666675</v>
      </c>
      <c r="I22" s="14">
        <f>2.97/60*80</f>
        <v>3.96</v>
      </c>
      <c r="J22" s="14">
        <f>34.73/60*80</f>
        <v>46.306666666666665</v>
      </c>
      <c r="L22" s="16"/>
    </row>
    <row r="23" spans="1:12" x14ac:dyDescent="0.25">
      <c r="A23" s="8"/>
      <c r="B23" s="1" t="s">
        <v>38</v>
      </c>
      <c r="C23" s="18">
        <v>518</v>
      </c>
      <c r="D23" s="9" t="s">
        <v>36</v>
      </c>
      <c r="E23" s="10" t="s">
        <v>28</v>
      </c>
      <c r="F23" s="11">
        <f>13.65/200*200</f>
        <v>13.65</v>
      </c>
      <c r="G23" s="11">
        <f>84.44/200*200</f>
        <v>84.44</v>
      </c>
      <c r="H23" s="19">
        <v>1</v>
      </c>
      <c r="I23" s="19">
        <v>0.2</v>
      </c>
      <c r="J23" s="19">
        <v>20.2</v>
      </c>
      <c r="L23" s="16"/>
    </row>
    <row r="24" spans="1:12" ht="39" x14ac:dyDescent="0.25">
      <c r="A24" s="8" t="s">
        <v>19</v>
      </c>
      <c r="B24" s="24" t="s">
        <v>51</v>
      </c>
      <c r="C24" s="18">
        <v>464</v>
      </c>
      <c r="D24" s="23" t="s">
        <v>50</v>
      </c>
      <c r="E24" s="20" t="s">
        <v>28</v>
      </c>
      <c r="F24" s="21">
        <v>33.07</v>
      </c>
      <c r="G24" s="21">
        <f>88.4/130*200</f>
        <v>136</v>
      </c>
      <c r="H24" s="14">
        <f>3.25/130*200</f>
        <v>5</v>
      </c>
      <c r="I24" s="14">
        <f>2.21/130*200</f>
        <v>3.4000000000000004</v>
      </c>
      <c r="J24" s="14">
        <f>4.55/130*200</f>
        <v>6.9999999999999991</v>
      </c>
      <c r="L24" s="16"/>
    </row>
    <row r="25" spans="1:12" x14ac:dyDescent="0.25">
      <c r="A25" s="8"/>
      <c r="B25" s="2"/>
      <c r="C25" s="1"/>
      <c r="D25" s="1"/>
      <c r="E25" s="1"/>
      <c r="F25" s="14"/>
      <c r="G25" s="14"/>
      <c r="H25" s="14"/>
      <c r="I25" s="14"/>
      <c r="J25" s="14"/>
    </row>
    <row r="26" spans="1:12" x14ac:dyDescent="0.25">
      <c r="A26" s="8"/>
      <c r="B26" s="2"/>
      <c r="C26" s="1"/>
      <c r="D26" s="1"/>
      <c r="E26" s="1"/>
      <c r="F26" s="14"/>
      <c r="G26" s="14"/>
      <c r="H26" s="14"/>
      <c r="I26" s="14"/>
      <c r="J26" s="14"/>
    </row>
    <row r="27" spans="1:12" x14ac:dyDescent="0.25">
      <c r="A27" s="6"/>
      <c r="B27" s="2"/>
      <c r="C27" s="1"/>
      <c r="D27" s="1"/>
      <c r="E27" s="1"/>
      <c r="F27" s="14"/>
      <c r="G27" s="14"/>
      <c r="H27" s="14"/>
      <c r="I27" s="14"/>
      <c r="J27" s="14"/>
    </row>
  </sheetData>
  <pageMargins left="0.7" right="0.7" top="0.75" bottom="0.75" header="0.3" footer="0.3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2021-12-15T02:25:32Z</dcterms:modified>
</cp:coreProperties>
</file>