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3" i="1"/>
  <c r="F23" i="1"/>
  <c r="G20" i="1"/>
  <c r="F20" i="1"/>
  <c r="G17" i="1"/>
  <c r="F17" i="1"/>
  <c r="G6" i="1"/>
  <c r="J25" i="1" l="1"/>
  <c r="I25" i="1"/>
  <c r="H25" i="1"/>
  <c r="J23" i="1"/>
  <c r="I23" i="1"/>
  <c r="H23" i="1"/>
  <c r="J20" i="1" l="1"/>
  <c r="I20" i="1"/>
  <c r="H20" i="1"/>
  <c r="J17" i="1"/>
  <c r="I17" i="1"/>
  <c r="H17" i="1"/>
</calcChain>
</file>

<file path=xl/sharedStrings.xml><?xml version="1.0" encoding="utf-8"?>
<sst xmlns="http://schemas.openxmlformats.org/spreadsheetml/2006/main" count="68" uniqueCount="56">
  <si>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</si>
  <si>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</si>
  <si>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</si>
  <si>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</si>
  <si>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</si>
  <si>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</si>
  <si>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</si>
  <si>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</si>
  <si>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</si>
  <si>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</si>
  <si>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</si>
  <si>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</si>
  <si>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</si>
  <si>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</si>
  <si>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</si>
  <si>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</si>
  <si>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</si>
  <si>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</si>
  <si>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</si>
  <si>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</si>
  <si>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</si>
  <si>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</si>
  <si>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</si>
  <si>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</si>
  <si>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</si>
  <si>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</si>
  <si>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</si>
  <si>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</si>
  <si>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</si>
  <si>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</si>
  <si>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</si>
  <si>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</si>
  <si>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</si>
  <si>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фрукты</t>
  </si>
  <si>
    <t>Масло сливочное</t>
  </si>
  <si>
    <t>1/10</t>
  </si>
  <si>
    <t>Сыр</t>
  </si>
  <si>
    <t>Суп картофельный с бобовыми</t>
  </si>
  <si>
    <t>Биточки рыбные</t>
  </si>
  <si>
    <t>Соус молочный к блюдам (1 вариант)</t>
  </si>
  <si>
    <t>1/30</t>
  </si>
  <si>
    <t>Картофель отварной</t>
  </si>
  <si>
    <t>1/130</t>
  </si>
  <si>
    <t>Каша из хлопьев овсяных "Геркулес"</t>
  </si>
  <si>
    <t>1/20</t>
  </si>
  <si>
    <t>2/30</t>
  </si>
  <si>
    <t>Кофейный напиток на молоке</t>
  </si>
  <si>
    <t>Салат "Степной" с огурцами консервированными</t>
  </si>
  <si>
    <t>1/90</t>
  </si>
  <si>
    <t>Чай с сахаром</t>
  </si>
  <si>
    <t>Ватрушка с творогом</t>
  </si>
  <si>
    <t>Фрукты свежие (мандарины)</t>
  </si>
  <si>
    <t>напиток</t>
  </si>
  <si>
    <t>1/100</t>
  </si>
  <si>
    <t>1/160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</si>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</sst>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4" t="s">
        <v>55</v>
      </c>
      <c r="C1" s="25"/>
      <c r="D1" s="26"/>
      <c r="E1" t="s">
        <v>11</v>
      </c>
      <c r="F1" s="1"/>
      <c r="I1" t="s">
        <v>12</v>
      </c>
      <c r="J1" s="3">
        <v>44491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2">
        <v>266</v>
      </c>
      <c r="D4" s="10" t="s">
        <v>43</v>
      </c>
      <c r="E4" s="12" t="s">
        <v>28</v>
      </c>
      <c r="F4" s="13">
        <v>16.98</v>
      </c>
      <c r="G4" s="13">
        <v>203.81</v>
      </c>
      <c r="H4" s="14">
        <v>6.55</v>
      </c>
      <c r="I4" s="14">
        <v>7.88</v>
      </c>
      <c r="J4" s="14">
        <v>26.69</v>
      </c>
      <c r="L4" s="18"/>
    </row>
    <row r="5" spans="1:12" x14ac:dyDescent="0.3">
      <c r="A5" s="9"/>
      <c r="B5" s="2" t="s">
        <v>15</v>
      </c>
      <c r="C5" s="22">
        <v>105</v>
      </c>
      <c r="D5" s="10" t="s">
        <v>34</v>
      </c>
      <c r="E5" s="12" t="s">
        <v>35</v>
      </c>
      <c r="F5" s="13">
        <v>8.75</v>
      </c>
      <c r="G5" s="13">
        <v>74.8</v>
      </c>
      <c r="H5" s="14">
        <v>0.05</v>
      </c>
      <c r="I5" s="14">
        <v>8.25</v>
      </c>
      <c r="J5" s="14">
        <v>0.08</v>
      </c>
      <c r="L5" s="18"/>
    </row>
    <row r="6" spans="1:12" x14ac:dyDescent="0.3">
      <c r="A6" s="9"/>
      <c r="B6" s="2" t="s">
        <v>15</v>
      </c>
      <c r="C6" s="22">
        <v>100</v>
      </c>
      <c r="D6" s="19" t="s">
        <v>36</v>
      </c>
      <c r="E6" s="12" t="s">
        <v>44</v>
      </c>
      <c r="F6" s="13">
        <v>15.75</v>
      </c>
      <c r="G6" s="13">
        <f>71.12</f>
        <v>71.12</v>
      </c>
      <c r="H6" s="16">
        <v>5.2</v>
      </c>
      <c r="I6" s="16">
        <v>5.31</v>
      </c>
      <c r="J6" s="16">
        <v>0.69</v>
      </c>
      <c r="L6" s="18"/>
    </row>
    <row r="7" spans="1:12" x14ac:dyDescent="0.3">
      <c r="A7" s="9" t="s">
        <v>13</v>
      </c>
      <c r="B7" s="2" t="s">
        <v>18</v>
      </c>
      <c r="C7" s="22">
        <v>111</v>
      </c>
      <c r="D7" s="11" t="s">
        <v>26</v>
      </c>
      <c r="E7" s="12" t="s">
        <v>45</v>
      </c>
      <c r="F7" s="13">
        <v>6.42</v>
      </c>
      <c r="G7" s="13">
        <v>112.36</v>
      </c>
      <c r="H7" s="15">
        <v>2.33</v>
      </c>
      <c r="I7" s="15">
        <v>1.3</v>
      </c>
      <c r="J7" s="15">
        <v>23.1</v>
      </c>
      <c r="L7" s="18"/>
    </row>
    <row r="8" spans="1:12" ht="14.4" customHeight="1" x14ac:dyDescent="0.3">
      <c r="A8" s="9"/>
      <c r="B8" s="2" t="s">
        <v>18</v>
      </c>
      <c r="C8" s="22">
        <v>109</v>
      </c>
      <c r="D8" s="11" t="s">
        <v>27</v>
      </c>
      <c r="E8" s="12" t="s">
        <v>40</v>
      </c>
      <c r="F8" s="13">
        <v>2.21</v>
      </c>
      <c r="G8" s="13">
        <v>38.96</v>
      </c>
      <c r="H8" s="16">
        <v>1.48</v>
      </c>
      <c r="I8" s="16">
        <v>0.27</v>
      </c>
      <c r="J8" s="16">
        <v>10.02</v>
      </c>
      <c r="L8" s="18"/>
    </row>
    <row r="9" spans="1:12" x14ac:dyDescent="0.3">
      <c r="A9" s="9"/>
      <c r="B9" s="1" t="s">
        <v>17</v>
      </c>
      <c r="C9" s="22">
        <v>501</v>
      </c>
      <c r="D9" s="11" t="s">
        <v>46</v>
      </c>
      <c r="E9" s="12" t="s">
        <v>29</v>
      </c>
      <c r="F9" s="13">
        <v>14.67</v>
      </c>
      <c r="G9" s="13">
        <v>79</v>
      </c>
      <c r="H9" s="21">
        <v>3.2</v>
      </c>
      <c r="I9" s="21">
        <v>2.7</v>
      </c>
      <c r="J9" s="21">
        <v>15.9</v>
      </c>
      <c r="L9" s="18"/>
    </row>
    <row r="10" spans="1:12" x14ac:dyDescent="0.3">
      <c r="A10" s="9"/>
      <c r="B10" s="2"/>
      <c r="C10" s="22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2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2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2">
        <v>38</v>
      </c>
      <c r="D13" s="11" t="s">
        <v>47</v>
      </c>
      <c r="E13" s="12" t="s">
        <v>31</v>
      </c>
      <c r="F13" s="13">
        <v>17.8</v>
      </c>
      <c r="G13" s="13">
        <v>82.26</v>
      </c>
      <c r="H13" s="14">
        <v>2.7</v>
      </c>
      <c r="I13" s="14">
        <v>3.42</v>
      </c>
      <c r="J13" s="14">
        <v>10.27</v>
      </c>
      <c r="L13" s="18"/>
    </row>
    <row r="14" spans="1:12" x14ac:dyDescent="0.3">
      <c r="A14" s="9"/>
      <c r="B14" s="2" t="s">
        <v>20</v>
      </c>
      <c r="C14" s="22">
        <v>144</v>
      </c>
      <c r="D14" s="11" t="s">
        <v>37</v>
      </c>
      <c r="E14" s="12" t="s">
        <v>29</v>
      </c>
      <c r="F14" s="13">
        <v>19.93</v>
      </c>
      <c r="G14" s="13">
        <v>173.04</v>
      </c>
      <c r="H14" s="15">
        <v>8.94</v>
      </c>
      <c r="I14" s="15">
        <v>7.44</v>
      </c>
      <c r="J14" s="15">
        <v>17.54</v>
      </c>
      <c r="L14" s="18"/>
    </row>
    <row r="15" spans="1:12" x14ac:dyDescent="0.3">
      <c r="A15" s="9"/>
      <c r="B15" s="2" t="s">
        <v>21</v>
      </c>
      <c r="C15" s="22">
        <v>345</v>
      </c>
      <c r="D15" s="11" t="s">
        <v>38</v>
      </c>
      <c r="E15" s="12" t="s">
        <v>48</v>
      </c>
      <c r="F15" s="13">
        <v>41.7</v>
      </c>
      <c r="G15" s="13">
        <v>114.59</v>
      </c>
      <c r="H15" s="15">
        <v>13.88</v>
      </c>
      <c r="I15" s="15">
        <v>2.95</v>
      </c>
      <c r="J15" s="15">
        <v>8.92</v>
      </c>
      <c r="L15" s="18"/>
    </row>
    <row r="16" spans="1:12" x14ac:dyDescent="0.3">
      <c r="A16" s="9"/>
      <c r="B16" s="2" t="s">
        <v>22</v>
      </c>
      <c r="C16" s="22">
        <v>435</v>
      </c>
      <c r="D16" s="20" t="s">
        <v>39</v>
      </c>
      <c r="E16" s="12" t="s">
        <v>40</v>
      </c>
      <c r="F16" s="13">
        <v>3.32</v>
      </c>
      <c r="G16" s="13">
        <v>24.71</v>
      </c>
      <c r="H16" s="15">
        <v>1.03</v>
      </c>
      <c r="I16" s="15">
        <v>1.1599999999999999</v>
      </c>
      <c r="J16" s="15">
        <v>2.4500000000000002</v>
      </c>
      <c r="L16" s="18"/>
    </row>
    <row r="17" spans="1:12" x14ac:dyDescent="0.3">
      <c r="A17" s="9" t="s">
        <v>14</v>
      </c>
      <c r="B17" s="2" t="s">
        <v>22</v>
      </c>
      <c r="C17" s="22">
        <v>173</v>
      </c>
      <c r="D17" s="11" t="s">
        <v>41</v>
      </c>
      <c r="E17" s="12" t="s">
        <v>42</v>
      </c>
      <c r="F17" s="13">
        <f>23.29/150*130</f>
        <v>20.184666666666665</v>
      </c>
      <c r="G17" s="13">
        <f>133.46/150*130</f>
        <v>115.66533333333334</v>
      </c>
      <c r="H17" s="16">
        <f>3.02/150*130</f>
        <v>2.6173333333333333</v>
      </c>
      <c r="I17" s="16">
        <f>2.67/150*130</f>
        <v>2.3140000000000001</v>
      </c>
      <c r="J17" s="16">
        <f>24.27/150*130</f>
        <v>21.033999999999999</v>
      </c>
      <c r="L17" s="18"/>
    </row>
    <row r="18" spans="1:12" x14ac:dyDescent="0.3">
      <c r="A18" s="9"/>
      <c r="B18" s="2" t="s">
        <v>24</v>
      </c>
      <c r="C18" s="22">
        <v>108</v>
      </c>
      <c r="D18" s="11" t="s">
        <v>30</v>
      </c>
      <c r="E18" s="12" t="s">
        <v>40</v>
      </c>
      <c r="F18" s="13">
        <v>2.4300000000000002</v>
      </c>
      <c r="G18" s="13">
        <v>50.19</v>
      </c>
      <c r="H18" s="16">
        <v>1.74</v>
      </c>
      <c r="I18" s="16">
        <v>0.18</v>
      </c>
      <c r="J18" s="16">
        <v>14.76</v>
      </c>
      <c r="L18" s="18"/>
    </row>
    <row r="19" spans="1:12" x14ac:dyDescent="0.3">
      <c r="A19" s="9"/>
      <c r="B19" s="2" t="s">
        <v>25</v>
      </c>
      <c r="C19" s="22">
        <v>109</v>
      </c>
      <c r="D19" s="23" t="s">
        <v>27</v>
      </c>
      <c r="E19" s="12" t="s">
        <v>40</v>
      </c>
      <c r="F19" s="13">
        <v>2.21</v>
      </c>
      <c r="G19" s="13">
        <v>38.96</v>
      </c>
      <c r="H19" s="16">
        <v>1.48</v>
      </c>
      <c r="I19" s="16">
        <v>0.27</v>
      </c>
      <c r="J19" s="16">
        <v>10.02</v>
      </c>
      <c r="L19" s="18"/>
    </row>
    <row r="20" spans="1:12" x14ac:dyDescent="0.3">
      <c r="A20" s="9"/>
      <c r="B20" s="1" t="s">
        <v>17</v>
      </c>
      <c r="C20" s="22">
        <v>864</v>
      </c>
      <c r="D20" s="19" t="s">
        <v>49</v>
      </c>
      <c r="E20" s="12" t="s">
        <v>28</v>
      </c>
      <c r="F20" s="13">
        <f>2.43/200*180</f>
        <v>2.1870000000000003</v>
      </c>
      <c r="G20" s="13">
        <f>60.2/200*180</f>
        <v>54.18</v>
      </c>
      <c r="H20" s="17">
        <f>0.4/200*180</f>
        <v>0.36</v>
      </c>
      <c r="I20" s="17">
        <f>0.1/200*180</f>
        <v>0.09</v>
      </c>
      <c r="J20" s="17">
        <f>15.06/200*180</f>
        <v>13.554</v>
      </c>
      <c r="L20" s="18"/>
    </row>
    <row r="21" spans="1:12" x14ac:dyDescent="0.3">
      <c r="A21" s="9"/>
      <c r="B21" s="2"/>
      <c r="C21" s="22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9"/>
      <c r="B22" s="2"/>
      <c r="C22" s="22"/>
      <c r="D22" s="1"/>
      <c r="E22" s="1"/>
      <c r="F22" s="16"/>
      <c r="G22" s="16"/>
      <c r="H22" s="16"/>
      <c r="I22" s="16"/>
      <c r="J22" s="16"/>
      <c r="L22" s="18"/>
    </row>
    <row r="23" spans="1:12" x14ac:dyDescent="0.3">
      <c r="A23" s="8"/>
      <c r="B23" s="2" t="s">
        <v>23</v>
      </c>
      <c r="C23" s="22">
        <v>541</v>
      </c>
      <c r="D23" s="11" t="s">
        <v>50</v>
      </c>
      <c r="E23" s="12" t="s">
        <v>53</v>
      </c>
      <c r="F23" s="13">
        <f>29.91/100*100</f>
        <v>29.909999999999997</v>
      </c>
      <c r="G23" s="13">
        <f>187.82/70*100</f>
        <v>268.31428571428569</v>
      </c>
      <c r="H23" s="16">
        <f>2.4/70*100</f>
        <v>3.4285714285714288</v>
      </c>
      <c r="I23" s="16">
        <f>4.38/70*100</f>
        <v>6.2571428571428571</v>
      </c>
      <c r="J23" s="16">
        <f>32.43/70*100</f>
        <v>46.328571428571429</v>
      </c>
      <c r="L23" s="18"/>
    </row>
    <row r="24" spans="1:12" x14ac:dyDescent="0.3">
      <c r="A24" s="9"/>
      <c r="B24" s="2" t="s">
        <v>52</v>
      </c>
      <c r="C24" s="22">
        <v>518</v>
      </c>
      <c r="D24" s="11" t="s">
        <v>32</v>
      </c>
      <c r="E24" s="12" t="s">
        <v>29</v>
      </c>
      <c r="F24" s="13">
        <v>13.65</v>
      </c>
      <c r="G24" s="13">
        <v>84.44</v>
      </c>
      <c r="H24" s="17">
        <v>1</v>
      </c>
      <c r="I24" s="17">
        <v>0.2</v>
      </c>
      <c r="J24" s="17">
        <v>20.2</v>
      </c>
      <c r="L24" s="18"/>
    </row>
    <row r="25" spans="1:12" x14ac:dyDescent="0.3">
      <c r="A25" s="9" t="s">
        <v>19</v>
      </c>
      <c r="B25" s="2" t="s">
        <v>33</v>
      </c>
      <c r="C25" s="22">
        <v>112</v>
      </c>
      <c r="D25" s="10" t="s">
        <v>51</v>
      </c>
      <c r="E25" s="12" t="s">
        <v>54</v>
      </c>
      <c r="F25" s="13">
        <f>40.5/180*160</f>
        <v>36</v>
      </c>
      <c r="G25" s="13">
        <f>68.4/180*160</f>
        <v>60.8</v>
      </c>
      <c r="H25" s="16">
        <f>1.44/180*165</f>
        <v>1.32</v>
      </c>
      <c r="I25" s="16">
        <f>0.36/180*165</f>
        <v>0.33</v>
      </c>
      <c r="J25" s="16">
        <f>13.5/180*165</f>
        <v>12.375</v>
      </c>
      <c r="L25" s="18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9"/>
      <c r="B27" s="2"/>
      <c r="C27" s="1"/>
      <c r="D27" s="1"/>
      <c r="E27" s="1"/>
      <c r="F27" s="16"/>
      <c r="G27" s="16"/>
      <c r="H27" s="16"/>
      <c r="I27" s="16"/>
      <c r="J27" s="16"/>
    </row>
    <row r="28" spans="1:12" x14ac:dyDescent="0.3">
      <c r="A28" s="7"/>
      <c r="B28" s="2"/>
      <c r="C28" s="1"/>
      <c r="D28" s="1"/>
      <c r="E28" s="1"/>
      <c r="F28" s="16"/>
      <c r="G28" s="16"/>
      <c r="H28" s="16"/>
      <c r="I28" s="16"/>
      <c r="J28" s="16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2021-10-08T22:22:07Z</dcterms:modified>
</cp:coreProperties>
</file>