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19" i="1"/>
  <c r="F19" i="1"/>
  <c r="G17" i="1"/>
  <c r="G16" i="1"/>
  <c r="F16" i="1"/>
  <c r="G4" i="1"/>
  <c r="F4" i="1"/>
  <c r="J25" i="1" l="1"/>
  <c r="I25" i="1"/>
  <c r="H25" i="1"/>
  <c r="J23" i="1"/>
  <c r="I23" i="1"/>
  <c r="H23" i="1"/>
  <c r="J16" i="1" l="1"/>
  <c r="H16" i="1"/>
  <c r="I16" i="1"/>
  <c r="H5" i="1" l="1"/>
</calcChain>
</file>

<file path=xl/sharedStrings.xml><?xml version="1.0" encoding="utf-8"?>
<sst xmlns="http://schemas.openxmlformats.org/spreadsheetml/2006/main" count="63" uniqueCount="53">
  <si>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</si>
  <si>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</si>
  <si>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</si>
  <si>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</si>
  <si>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</si>
  <si>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</si>
  <si>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</si>
  <si>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</si>
  <si>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</si>
  <si>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</si>
  <si>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</si>
  <si>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</si>
  <si>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</si>
  <si>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</si>
  <si>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</si>
  <si>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</si>
  <si>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</si>
  <si>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</si>
  <si>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</si>
  <si>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</si>
  <si>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</si>
  <si>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</si>
  <si>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</si>
  <si>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</si>
  <si>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</si>
  <si>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</si>
  <si>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</si>
  <si>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</si>
  <si>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</si>
  <si>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</si>
  <si>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</si>
  <si>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Суп молочный с макаронными изделиями</t>
  </si>
  <si>
    <t>Яйцо отварное</t>
  </si>
  <si>
    <t>1/40</t>
  </si>
  <si>
    <t>Кофейный напиток на молоке</t>
  </si>
  <si>
    <t>Салат картофельный с кукурузой и морковью</t>
  </si>
  <si>
    <t>Плов из отварной птицы</t>
  </si>
  <si>
    <t>Полдник</t>
  </si>
  <si>
    <t>2/30</t>
  </si>
  <si>
    <t>1/30</t>
  </si>
  <si>
    <t>Борщ с капустой и картофелем</t>
  </si>
  <si>
    <t>Сметана</t>
  </si>
  <si>
    <t>1/10</t>
  </si>
  <si>
    <t>Пирожок печеный с картофелем</t>
  </si>
  <si>
    <t>Чай с сахаром</t>
  </si>
  <si>
    <t>напиток</t>
  </si>
  <si>
    <t>фрукты</t>
  </si>
  <si>
    <t>Фрукты свежие (яблоки)</t>
  </si>
  <si>
    <t>637.2</t>
  </si>
  <si>
    <t>1/100</t>
  </si>
  <si>
    <t>1/170</t>
  </si>
  <si>
    <t>1/140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</si>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</sst>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554687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52</v>
      </c>
      <c r="C1" s="26"/>
      <c r="D1" s="27"/>
      <c r="E1" t="s">
        <v>11</v>
      </c>
      <c r="F1" s="1"/>
      <c r="I1" t="s">
        <v>12</v>
      </c>
      <c r="J1" s="3">
        <v>44578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0">
        <v>165</v>
      </c>
      <c r="D4" s="10" t="s">
        <v>31</v>
      </c>
      <c r="E4" s="12" t="s">
        <v>50</v>
      </c>
      <c r="F4" s="13">
        <f>17.01/180*170</f>
        <v>16.065000000000001</v>
      </c>
      <c r="G4" s="13">
        <f>139.91/180*170</f>
        <v>132.13722222222222</v>
      </c>
      <c r="H4" s="15">
        <v>5.26</v>
      </c>
      <c r="I4" s="15">
        <v>5.33</v>
      </c>
      <c r="J4" s="15">
        <v>17.55</v>
      </c>
      <c r="L4" s="18"/>
    </row>
    <row r="5" spans="1:12" x14ac:dyDescent="0.3">
      <c r="A5" s="9"/>
      <c r="B5" s="2" t="s">
        <v>15</v>
      </c>
      <c r="C5" s="20">
        <v>300</v>
      </c>
      <c r="D5" s="10" t="s">
        <v>32</v>
      </c>
      <c r="E5" s="12" t="s">
        <v>33</v>
      </c>
      <c r="F5" s="13">
        <v>13.13</v>
      </c>
      <c r="G5" s="13">
        <v>63</v>
      </c>
      <c r="H5" s="14">
        <f>5.1</f>
        <v>5.0999999999999996</v>
      </c>
      <c r="I5" s="14">
        <v>4.5999999999999996</v>
      </c>
      <c r="J5" s="14">
        <v>0.3</v>
      </c>
      <c r="L5" s="18"/>
    </row>
    <row r="6" spans="1:12" x14ac:dyDescent="0.3">
      <c r="A6" s="9"/>
      <c r="B6" s="2" t="s">
        <v>18</v>
      </c>
      <c r="C6" s="20">
        <v>111</v>
      </c>
      <c r="D6" s="11" t="s">
        <v>24</v>
      </c>
      <c r="E6" s="12" t="s">
        <v>38</v>
      </c>
      <c r="F6" s="13">
        <v>6.42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3">
      <c r="A7" s="9" t="s">
        <v>13</v>
      </c>
      <c r="B7" s="2" t="s">
        <v>18</v>
      </c>
      <c r="C7" s="20">
        <v>109</v>
      </c>
      <c r="D7" s="11" t="s">
        <v>25</v>
      </c>
      <c r="E7" s="12" t="s">
        <v>39</v>
      </c>
      <c r="F7" s="13">
        <v>2.21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" customHeight="1" x14ac:dyDescent="0.3">
      <c r="A8" s="9"/>
      <c r="B8" s="1" t="s">
        <v>17</v>
      </c>
      <c r="C8" s="20">
        <v>501</v>
      </c>
      <c r="D8" s="11" t="s">
        <v>34</v>
      </c>
      <c r="E8" s="12" t="s">
        <v>27</v>
      </c>
      <c r="F8" s="13">
        <v>14.72</v>
      </c>
      <c r="G8" s="13">
        <v>79</v>
      </c>
      <c r="H8" s="14">
        <v>3.2</v>
      </c>
      <c r="I8" s="14">
        <v>2.7</v>
      </c>
      <c r="J8" s="14">
        <v>15.9</v>
      </c>
      <c r="L8" s="18"/>
    </row>
    <row r="9" spans="1:12" x14ac:dyDescent="0.3">
      <c r="A9" s="9"/>
      <c r="B9" s="2"/>
      <c r="C9" s="20"/>
      <c r="D9" s="1"/>
      <c r="E9" s="21"/>
      <c r="F9" s="22"/>
      <c r="G9" s="13"/>
      <c r="H9" s="16"/>
      <c r="I9" s="16"/>
      <c r="J9" s="16"/>
      <c r="L9" s="18"/>
    </row>
    <row r="10" spans="1:12" x14ac:dyDescent="0.3">
      <c r="A10" s="9"/>
      <c r="B10" s="2"/>
      <c r="C10" s="20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0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0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0">
        <v>73</v>
      </c>
      <c r="D13" s="11" t="s">
        <v>35</v>
      </c>
      <c r="E13" s="12" t="s">
        <v>29</v>
      </c>
      <c r="F13" s="13">
        <v>21.17</v>
      </c>
      <c r="G13" s="13">
        <v>106.41</v>
      </c>
      <c r="H13" s="14">
        <v>1.25</v>
      </c>
      <c r="I13" s="14">
        <v>8.19</v>
      </c>
      <c r="J13" s="14">
        <v>7.46</v>
      </c>
      <c r="L13" s="18"/>
    </row>
    <row r="14" spans="1:12" x14ac:dyDescent="0.3">
      <c r="A14" s="9"/>
      <c r="B14" s="2" t="s">
        <v>19</v>
      </c>
      <c r="C14" s="20">
        <v>128</v>
      </c>
      <c r="D14" s="19" t="s">
        <v>40</v>
      </c>
      <c r="E14" s="12" t="s">
        <v>27</v>
      </c>
      <c r="F14" s="13">
        <v>29.83</v>
      </c>
      <c r="G14" s="13">
        <v>124.16</v>
      </c>
      <c r="H14" s="14">
        <v>5.04</v>
      </c>
      <c r="I14" s="14">
        <v>7.34</v>
      </c>
      <c r="J14" s="14">
        <v>9.52</v>
      </c>
      <c r="L14" s="18"/>
    </row>
    <row r="15" spans="1:12" x14ac:dyDescent="0.3">
      <c r="A15" s="9"/>
      <c r="B15" s="2" t="s">
        <v>19</v>
      </c>
      <c r="C15" s="20">
        <v>479</v>
      </c>
      <c r="D15" s="19" t="s">
        <v>41</v>
      </c>
      <c r="E15" s="12" t="s">
        <v>42</v>
      </c>
      <c r="F15" s="13">
        <v>2.66</v>
      </c>
      <c r="G15" s="13">
        <v>16.2</v>
      </c>
      <c r="H15" s="14">
        <v>0.26</v>
      </c>
      <c r="I15" s="14">
        <v>1.5</v>
      </c>
      <c r="J15" s="14">
        <v>0.36</v>
      </c>
      <c r="L15" s="18"/>
    </row>
    <row r="16" spans="1:12" x14ac:dyDescent="0.3">
      <c r="A16" s="9"/>
      <c r="B16" s="2" t="s">
        <v>20</v>
      </c>
      <c r="C16" s="20">
        <v>406</v>
      </c>
      <c r="D16" s="11" t="s">
        <v>36</v>
      </c>
      <c r="E16" s="12" t="s">
        <v>51</v>
      </c>
      <c r="F16" s="13">
        <f>51.18/180*140</f>
        <v>39.806666666666665</v>
      </c>
      <c r="G16" s="13">
        <f>440.68/180*140</f>
        <v>342.75111111111113</v>
      </c>
      <c r="H16" s="15">
        <f>20.09/180*170</f>
        <v>18.973888888888887</v>
      </c>
      <c r="I16" s="15">
        <f>22.32/180*170</f>
        <v>21.08</v>
      </c>
      <c r="J16" s="15">
        <f>32.62/180*170</f>
        <v>30.807777777777773</v>
      </c>
      <c r="L16" s="18"/>
    </row>
    <row r="17" spans="1:12" x14ac:dyDescent="0.3">
      <c r="A17" s="9"/>
      <c r="B17" s="2" t="s">
        <v>22</v>
      </c>
      <c r="C17" s="20">
        <v>108</v>
      </c>
      <c r="D17" s="19" t="s">
        <v>28</v>
      </c>
      <c r="E17" s="12" t="s">
        <v>38</v>
      </c>
      <c r="F17" s="13">
        <v>2.4300000000000002</v>
      </c>
      <c r="G17" s="13">
        <f>50.19*2</f>
        <v>100.38</v>
      </c>
      <c r="H17" s="16">
        <v>1.74</v>
      </c>
      <c r="I17" s="16">
        <v>0.18</v>
      </c>
      <c r="J17" s="16">
        <v>14.76</v>
      </c>
      <c r="L17" s="18"/>
    </row>
    <row r="18" spans="1:12" x14ac:dyDescent="0.3">
      <c r="A18" s="9" t="s">
        <v>14</v>
      </c>
      <c r="B18" s="2" t="s">
        <v>23</v>
      </c>
      <c r="C18" s="20">
        <v>109</v>
      </c>
      <c r="D18" s="19" t="s">
        <v>25</v>
      </c>
      <c r="E18" s="12" t="s">
        <v>39</v>
      </c>
      <c r="F18" s="13">
        <v>2.21</v>
      </c>
      <c r="G18" s="13">
        <v>38.96</v>
      </c>
      <c r="H18" s="16">
        <v>1.48</v>
      </c>
      <c r="I18" s="16">
        <v>0.27</v>
      </c>
      <c r="J18" s="16">
        <v>10.02</v>
      </c>
      <c r="L18" s="18"/>
    </row>
    <row r="19" spans="1:12" x14ac:dyDescent="0.3">
      <c r="A19" s="9"/>
      <c r="B19" s="1" t="s">
        <v>45</v>
      </c>
      <c r="C19" s="20">
        <v>518</v>
      </c>
      <c r="D19" s="11" t="s">
        <v>30</v>
      </c>
      <c r="E19" s="12" t="s">
        <v>26</v>
      </c>
      <c r="F19" s="13">
        <f>13.65/200*180</f>
        <v>12.285</v>
      </c>
      <c r="G19" s="13">
        <f>84.44/200*180</f>
        <v>75.995999999999995</v>
      </c>
      <c r="H19" s="17">
        <v>1</v>
      </c>
      <c r="I19" s="17">
        <v>0.2</v>
      </c>
      <c r="J19" s="17">
        <v>20.2</v>
      </c>
      <c r="L19" s="18"/>
    </row>
    <row r="20" spans="1:12" x14ac:dyDescent="0.3">
      <c r="A20" s="9"/>
      <c r="B20" s="2"/>
      <c r="C20" s="20"/>
      <c r="D20" s="1"/>
      <c r="E20" s="21"/>
      <c r="F20" s="22"/>
      <c r="G20" s="13"/>
      <c r="H20" s="16"/>
      <c r="I20" s="16"/>
      <c r="J20" s="16"/>
      <c r="L20" s="18"/>
    </row>
    <row r="21" spans="1:12" x14ac:dyDescent="0.3">
      <c r="A21" s="9"/>
      <c r="B21" s="2"/>
      <c r="C21" s="20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9"/>
      <c r="B22" s="2"/>
      <c r="C22" s="20"/>
      <c r="D22" s="1"/>
      <c r="E22" s="1"/>
      <c r="F22" s="16"/>
      <c r="G22" s="16"/>
      <c r="H22" s="16"/>
      <c r="I22" s="16"/>
      <c r="J22" s="16"/>
      <c r="L22" s="18"/>
    </row>
    <row r="23" spans="1:12" x14ac:dyDescent="0.3">
      <c r="A23" s="8"/>
      <c r="B23" s="2" t="s">
        <v>21</v>
      </c>
      <c r="C23" s="20" t="s">
        <v>48</v>
      </c>
      <c r="D23" s="23" t="s">
        <v>43</v>
      </c>
      <c r="E23" s="12" t="s">
        <v>49</v>
      </c>
      <c r="F23" s="13">
        <v>22.68</v>
      </c>
      <c r="G23" s="13">
        <f>205.79/80*100</f>
        <v>257.23750000000001</v>
      </c>
      <c r="H23" s="16">
        <f>3.3/80*100</f>
        <v>4.1249999999999991</v>
      </c>
      <c r="I23" s="16">
        <f>4.94/80*100</f>
        <v>6.1750000000000007</v>
      </c>
      <c r="J23" s="16">
        <f>39.76/80*100</f>
        <v>49.7</v>
      </c>
      <c r="L23" s="18"/>
    </row>
    <row r="24" spans="1:12" x14ac:dyDescent="0.3">
      <c r="A24" s="9" t="s">
        <v>37</v>
      </c>
      <c r="B24" s="1" t="s">
        <v>17</v>
      </c>
      <c r="C24" s="20">
        <v>864</v>
      </c>
      <c r="D24" s="19" t="s">
        <v>44</v>
      </c>
      <c r="E24" s="12" t="s">
        <v>27</v>
      </c>
      <c r="F24" s="13">
        <f>2.47/200*200</f>
        <v>2.4700000000000002</v>
      </c>
      <c r="G24" s="13">
        <f>60.2/200*180</f>
        <v>54.18</v>
      </c>
      <c r="H24" s="15">
        <v>0.4</v>
      </c>
      <c r="I24" s="15">
        <v>0.1</v>
      </c>
      <c r="J24" s="15">
        <v>15.06</v>
      </c>
      <c r="L24" s="18"/>
    </row>
    <row r="25" spans="1:12" x14ac:dyDescent="0.3">
      <c r="A25" s="9"/>
      <c r="B25" s="2" t="s">
        <v>46</v>
      </c>
      <c r="C25" s="4">
        <v>112</v>
      </c>
      <c r="D25" s="24" t="s">
        <v>47</v>
      </c>
      <c r="E25" s="12" t="s">
        <v>27</v>
      </c>
      <c r="F25" s="13">
        <f>35.1/180*200</f>
        <v>39</v>
      </c>
      <c r="G25" s="13">
        <f>84.6/180*200</f>
        <v>94</v>
      </c>
      <c r="H25" s="16">
        <f>0.72/180*200</f>
        <v>0.8</v>
      </c>
      <c r="I25" s="16">
        <f>0.72/80*200</f>
        <v>1.7999999999999998</v>
      </c>
      <c r="J25" s="16">
        <f>17.64/80*200</f>
        <v>44.1</v>
      </c>
      <c r="L25" s="18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  <c r="L26" s="18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2022-01-10T06:38:07Z</dcterms:modified>
</cp:coreProperties>
</file>